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I26" i="4"/>
  <c r="H26" i="4"/>
  <c r="M25" i="4"/>
  <c r="L25" i="4"/>
  <c r="K25" i="4"/>
  <c r="J25" i="4"/>
  <c r="I25" i="4"/>
  <c r="H25" i="4"/>
  <c r="F25" i="4" s="1"/>
  <c r="M24" i="4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G24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H32" i="3"/>
  <c r="I34" i="4" s="1"/>
  <c r="H31" i="3"/>
  <c r="I33" i="4" s="1"/>
  <c r="G34" i="3"/>
  <c r="H36" i="4" s="1"/>
  <c r="F36" i="4" s="1"/>
  <c r="G33" i="3"/>
  <c r="H35" i="4" s="1"/>
  <c r="F35" i="4" s="1"/>
  <c r="G32" i="3"/>
  <c r="H34" i="4" s="1"/>
  <c r="F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G32" i="4" s="1"/>
  <c r="I30" i="3"/>
  <c r="J32" i="4" s="1"/>
  <c r="J29" i="3"/>
  <c r="K31" i="4" s="1"/>
  <c r="I29" i="3"/>
  <c r="J31" i="4" s="1"/>
  <c r="F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H27" i="3"/>
  <c r="I29" i="4" s="1"/>
  <c r="G28" i="3"/>
  <c r="H30" i="4" s="1"/>
  <c r="G27" i="3"/>
  <c r="H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O14" i="3"/>
  <c r="L16" i="3"/>
  <c r="M18" i="4" s="1"/>
  <c r="L15" i="3"/>
  <c r="K16" i="3"/>
  <c r="L18" i="4" s="1"/>
  <c r="K15" i="3"/>
  <c r="K14" i="3" s="1"/>
  <c r="J16" i="3"/>
  <c r="K18" i="4" s="1"/>
  <c r="J15" i="3"/>
  <c r="I16" i="3"/>
  <c r="J18" i="4" s="1"/>
  <c r="I15" i="3"/>
  <c r="I14" i="3" s="1"/>
  <c r="H16" i="3"/>
  <c r="I18" i="4" s="1"/>
  <c r="H15" i="3"/>
  <c r="G16" i="3"/>
  <c r="H18" i="4" s="1"/>
  <c r="G15" i="3"/>
  <c r="G14" i="3" s="1"/>
  <c r="J46" i="3"/>
  <c r="K46" i="3"/>
  <c r="L49" i="4" l="1"/>
  <c r="G22" i="4"/>
  <c r="G26" i="4"/>
  <c r="F26" i="4"/>
  <c r="F22" i="4"/>
  <c r="F24" i="4"/>
  <c r="F21" i="4"/>
  <c r="F23" i="4"/>
  <c r="G25" i="4"/>
  <c r="G21" i="4"/>
  <c r="G23" i="4"/>
  <c r="P14" i="3"/>
  <c r="G31" i="4"/>
  <c r="M16" i="4"/>
  <c r="L14" i="3"/>
  <c r="L16" i="4"/>
  <c r="G35" i="4"/>
  <c r="G34" i="4"/>
  <c r="G33" i="4"/>
  <c r="G30" i="4"/>
  <c r="G29" i="4"/>
  <c r="G28" i="4"/>
  <c r="K16" i="4"/>
  <c r="G20" i="4"/>
  <c r="J14" i="3"/>
  <c r="G19" i="4"/>
  <c r="F30" i="4"/>
  <c r="F29" i="4"/>
  <c r="F28" i="4"/>
  <c r="J16" i="4"/>
  <c r="F20" i="4"/>
  <c r="F19" i="4"/>
  <c r="H14" i="3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S36" i="1" s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G16" i="4" l="1"/>
  <c r="F16" i="4"/>
  <c r="Q15" i="1"/>
  <c r="M15" i="1"/>
  <c r="I15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<sst xmlns="http://schemas.openxmlformats.org/spreadsheetml/2006/main" count="408" uniqueCount="163">
  <si>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</si>
  <si>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</si>
  <si>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</si>
  <si>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</si>
  <si>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</si>
  <si>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</si>
  <si>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</si>
  <si>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</si>
  <si>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</si>
  <si>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</si>
  <si>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</si>
  <si>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</si>
  <si>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</si>
  <si>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</si>
  <si>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</si>
  <si>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</si>
  <si>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</si>
  <si>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</si>
  <si>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</si>
  <si>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</si>
  <si>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</si>
  <si>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</si>
  <si>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</si>
  <si>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</si>
  <si>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</si>
  <si>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</si>
  <si>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</si>
  <si>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</si>
  <si>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</si>
  <si>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</si>
  <si>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</si>
  <si>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</si>
  <si>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</si>
  <si>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</si>
  <si>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</si>
  <si>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</si>
  <si>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</si>
  <si>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</si>
  <si>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</si>
  <si>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</si>
  <si>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</si>
  <si>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</si>
  <si>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</si>
  <si>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</si>
  <si>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</si>
  <si>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</si>
  <si>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</si>
  <si>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</si>
  <si>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</si>
  <si>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</si>
  <si>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</si>
  <si>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</si>
  <si>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</si>
  <si>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</si>
  <si>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</si>
  <si>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</si>
  <si>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</si>
  <si>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</si>
  <si>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</si>
  <si>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</si>
  <si>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</si>
  <si>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</si>
  <si>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</si>
  <si>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</si>
  <si>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</si>
  <si>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</si>
  <si>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</si>
  <si>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</si>
  <si>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</si>
  <si>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</si>
  <si>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</si>
  <si>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</si>
  <si>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</si>
  <si>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</si>
  <si>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</si>
  <si>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</si>
  <si>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</si>
  <si>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</si>
  <si>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</si>
  <si>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</si>
  <si>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</si>
  <si>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</si>
  <si>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</si>
  <si>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</si>
  <si>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</si>
  <si>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</si>
  <si>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</si>
  <si>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</si>
  <si>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</si>
  <si>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</si>
  <si>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</si>
  <si>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</si>
  <si>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</si>
  <si>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</si>
  <si>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</si>
  <si>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</si>
  <si>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</si>
  <si>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</si>
  <si>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</si>
  <si>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</si>
  <si>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</si>
  <si>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</si>
  <si>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</si>
  <si>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</si>
  <si>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</si>
  <si>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</si>
  <si>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</si>
  <si>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</si>
  <si>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</si>
  <si>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</si>
  <si>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</si>
  <si>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</si>
  <si>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</si>
  <si>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</si>
  <si>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</si>
  <si>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</si>
  <si>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</si>
  <si>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</si>
  <si>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</si>
  <si>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</si>
  <si>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</si>
  <si>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</si>
  <si>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</si>
  <si>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</si>
  <si>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</si>
  <si>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</si>
  <si>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</si>
  <si>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</si>
  <si>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</si>
  <si>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</si>
  <si>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</si>
  <si>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</si>
  <si>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</si>
  <si>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</si>
  <si>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</si>
  <si>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</si>
  <si>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</si>
  <si>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</si>
  <si>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</si>
  <si>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</si>
  <si>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</si>
  <si>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</si>
  <si>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</si>
  <si>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</si>
  <si>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</si>
  <si>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</si>
  <si>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</si>
  <si>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</si>
  <si>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</si>
  <si>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</si>
  <si>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</si>
  <si>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</si>
  <si>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</si>
  <si>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</si>
  <si>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</si>
  <si>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</si>
  <si>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</si>
  <si>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</si>
  <si>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</si>
  <si>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</si>
  <si>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1er. Semestre</t>
  </si>
  <si>
    <t xml:space="preserve">AREQUIPA                                          </t>
  </si>
  <si>
    <t>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</si>
</sst>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47.2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161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/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162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/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6569</v>
      </c>
      <c r="E15" s="9">
        <f>SUM(E16:E17)</f>
        <v>147</v>
      </c>
      <c r="F15" s="9">
        <f t="shared" ref="F15:T15" si="0">SUM(F16:F17)</f>
        <v>57</v>
      </c>
      <c r="G15" s="9">
        <f t="shared" si="0"/>
        <v>1263</v>
      </c>
      <c r="H15" s="9">
        <f t="shared" si="0"/>
        <v>4170</v>
      </c>
      <c r="I15" s="9">
        <f t="shared" si="0"/>
        <v>3207</v>
      </c>
      <c r="J15" s="9">
        <f t="shared" si="0"/>
        <v>3207</v>
      </c>
      <c r="K15" s="9">
        <f t="shared" si="0"/>
        <v>1862</v>
      </c>
      <c r="L15" s="9">
        <f t="shared" si="0"/>
        <v>45500</v>
      </c>
      <c r="M15" s="10">
        <f t="shared" si="0"/>
        <v>9</v>
      </c>
      <c r="N15" s="10">
        <f t="shared" si="0"/>
        <v>130</v>
      </c>
      <c r="O15" s="9">
        <f t="shared" si="0"/>
        <v>15</v>
      </c>
      <c r="P15" s="9">
        <f t="shared" si="0"/>
        <v>0</v>
      </c>
      <c r="Q15" s="9">
        <f t="shared" si="0"/>
        <v>44</v>
      </c>
      <c r="R15" s="9">
        <f t="shared" si="0"/>
        <v>0</v>
      </c>
      <c r="S15" s="9">
        <f t="shared" si="0"/>
        <v>20</v>
      </c>
      <c r="T15" s="9">
        <f t="shared" si="0"/>
        <v>2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1333</v>
      </c>
      <c r="E16" s="68">
        <f t="shared" ref="E16:T16" si="1">SUM(E18,E20,E22,E24)</f>
        <v>53</v>
      </c>
      <c r="F16" s="68">
        <f t="shared" si="1"/>
        <v>53</v>
      </c>
      <c r="G16" s="68">
        <f t="shared" si="1"/>
        <v>294</v>
      </c>
      <c r="H16" s="68">
        <f t="shared" si="1"/>
        <v>294</v>
      </c>
      <c r="I16" s="68">
        <f t="shared" si="1"/>
        <v>413</v>
      </c>
      <c r="J16" s="68">
        <f t="shared" si="1"/>
        <v>413</v>
      </c>
      <c r="K16" s="68">
        <f t="shared" si="1"/>
        <v>516</v>
      </c>
      <c r="L16" s="68">
        <f t="shared" si="1"/>
        <v>5160</v>
      </c>
      <c r="M16" s="69">
        <f t="shared" si="1"/>
        <v>7</v>
      </c>
      <c r="N16" s="69">
        <f t="shared" si="1"/>
        <v>70</v>
      </c>
      <c r="O16" s="69">
        <f t="shared" si="1"/>
        <v>3</v>
      </c>
      <c r="P16" s="69">
        <f t="shared" si="1"/>
        <v>0</v>
      </c>
      <c r="Q16" s="68">
        <f t="shared" si="1"/>
        <v>36</v>
      </c>
      <c r="R16" s="68">
        <f t="shared" si="1"/>
        <v>0</v>
      </c>
      <c r="S16" s="68">
        <f t="shared" si="1"/>
        <v>9</v>
      </c>
      <c r="T16" s="68">
        <f t="shared" si="1"/>
        <v>2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5236</v>
      </c>
      <c r="E17" s="71">
        <f>SUM(E19,E21,E23,E25)</f>
        <v>94</v>
      </c>
      <c r="F17" s="71">
        <f t="shared" ref="F17:T17" si="3">SUM(F19,F21,F23,F25)</f>
        <v>4</v>
      </c>
      <c r="G17" s="71">
        <f t="shared" si="3"/>
        <v>969</v>
      </c>
      <c r="H17" s="71">
        <f t="shared" si="3"/>
        <v>3876</v>
      </c>
      <c r="I17" s="71">
        <f t="shared" si="3"/>
        <v>2794</v>
      </c>
      <c r="J17" s="71">
        <f t="shared" si="3"/>
        <v>2794</v>
      </c>
      <c r="K17" s="71">
        <f t="shared" si="3"/>
        <v>1346</v>
      </c>
      <c r="L17" s="71">
        <f t="shared" si="3"/>
        <v>40340</v>
      </c>
      <c r="M17" s="72">
        <f t="shared" si="3"/>
        <v>2</v>
      </c>
      <c r="N17" s="72">
        <f t="shared" si="3"/>
        <v>60</v>
      </c>
      <c r="O17" s="71">
        <f t="shared" si="3"/>
        <v>12</v>
      </c>
      <c r="P17" s="71">
        <f t="shared" si="3"/>
        <v>0</v>
      </c>
      <c r="Q17" s="71">
        <f t="shared" si="3"/>
        <v>8</v>
      </c>
      <c r="R17" s="71">
        <f t="shared" si="3"/>
        <v>0</v>
      </c>
      <c r="S17" s="71">
        <f t="shared" si="3"/>
        <v>11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39</v>
      </c>
      <c r="E18" s="73">
        <v>1</v>
      </c>
      <c r="F18" s="73">
        <v>1</v>
      </c>
      <c r="G18" s="73">
        <v>6</v>
      </c>
      <c r="H18" s="73">
        <v>6</v>
      </c>
      <c r="I18" s="73">
        <v>14</v>
      </c>
      <c r="J18" s="73">
        <v>14</v>
      </c>
      <c r="K18" s="74">
        <v>18</v>
      </c>
      <c r="L18" s="74">
        <v>180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73</v>
      </c>
      <c r="E19" s="79">
        <v>4</v>
      </c>
      <c r="F19" s="79">
        <v>0</v>
      </c>
      <c r="G19" s="79">
        <v>5</v>
      </c>
      <c r="H19" s="79">
        <v>20</v>
      </c>
      <c r="I19" s="79">
        <v>54</v>
      </c>
      <c r="J19" s="79">
        <v>54</v>
      </c>
      <c r="K19" s="80">
        <v>10</v>
      </c>
      <c r="L19" s="80">
        <v>300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726</v>
      </c>
      <c r="E20" s="84">
        <v>25</v>
      </c>
      <c r="F20" s="84">
        <v>25</v>
      </c>
      <c r="G20" s="84">
        <v>154</v>
      </c>
      <c r="H20" s="84">
        <v>154</v>
      </c>
      <c r="I20" s="84">
        <v>251</v>
      </c>
      <c r="J20" s="84">
        <v>251</v>
      </c>
      <c r="K20" s="85">
        <v>266</v>
      </c>
      <c r="L20" s="85">
        <v>2660</v>
      </c>
      <c r="M20" s="86">
        <v>3</v>
      </c>
      <c r="N20" s="86">
        <v>30</v>
      </c>
      <c r="O20" s="85">
        <v>0</v>
      </c>
      <c r="P20" s="85">
        <v>0</v>
      </c>
      <c r="Q20" s="87">
        <v>21</v>
      </c>
      <c r="R20" s="85">
        <v>0</v>
      </c>
      <c r="S20" s="85">
        <v>5</v>
      </c>
      <c r="T20" s="88">
        <v>1</v>
      </c>
    </row>
    <row r="21" spans="1:20" ht="20.25" x14ac:dyDescent="0.25">
      <c r="A21" s="7"/>
      <c r="B21" s="343"/>
      <c r="C21" s="22" t="s">
        <v>34</v>
      </c>
      <c r="D21" s="79">
        <f t="shared" si="2"/>
        <v>2368</v>
      </c>
      <c r="E21" s="84">
        <v>51</v>
      </c>
      <c r="F21" s="84">
        <v>3</v>
      </c>
      <c r="G21" s="84">
        <v>386</v>
      </c>
      <c r="H21" s="84">
        <v>1544</v>
      </c>
      <c r="I21" s="84">
        <v>1385</v>
      </c>
      <c r="J21" s="84">
        <v>1385</v>
      </c>
      <c r="K21" s="85">
        <v>537</v>
      </c>
      <c r="L21" s="85">
        <v>16090</v>
      </c>
      <c r="M21" s="86">
        <v>0</v>
      </c>
      <c r="N21" s="86">
        <v>0</v>
      </c>
      <c r="O21" s="85">
        <v>3</v>
      </c>
      <c r="P21" s="85">
        <v>0</v>
      </c>
      <c r="Q21" s="87">
        <v>4</v>
      </c>
      <c r="R21" s="85">
        <v>0</v>
      </c>
      <c r="S21" s="85">
        <v>2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566</v>
      </c>
      <c r="E22" s="84">
        <v>27</v>
      </c>
      <c r="F22" s="84">
        <v>27</v>
      </c>
      <c r="G22" s="84">
        <v>134</v>
      </c>
      <c r="H22" s="84">
        <v>134</v>
      </c>
      <c r="I22" s="84">
        <v>148</v>
      </c>
      <c r="J22" s="84">
        <v>148</v>
      </c>
      <c r="K22" s="85">
        <v>230</v>
      </c>
      <c r="L22" s="85">
        <v>2300</v>
      </c>
      <c r="M22" s="86">
        <v>4</v>
      </c>
      <c r="N22" s="86">
        <v>40</v>
      </c>
      <c r="O22" s="85">
        <v>3</v>
      </c>
      <c r="P22" s="85">
        <v>0</v>
      </c>
      <c r="Q22" s="87">
        <v>15</v>
      </c>
      <c r="R22" s="85">
        <v>0</v>
      </c>
      <c r="S22" s="85">
        <v>4</v>
      </c>
      <c r="T22" s="88">
        <v>1</v>
      </c>
    </row>
    <row r="23" spans="1:20" ht="20.25" x14ac:dyDescent="0.25">
      <c r="A23" s="7"/>
      <c r="B23" s="343"/>
      <c r="C23" s="22" t="s">
        <v>34</v>
      </c>
      <c r="D23" s="79">
        <f t="shared" si="2"/>
        <v>2777</v>
      </c>
      <c r="E23" s="84">
        <v>39</v>
      </c>
      <c r="F23" s="84">
        <v>1</v>
      </c>
      <c r="G23" s="84">
        <v>577</v>
      </c>
      <c r="H23" s="84">
        <v>2308</v>
      </c>
      <c r="I23" s="84">
        <v>1355</v>
      </c>
      <c r="J23" s="84">
        <v>1355</v>
      </c>
      <c r="K23" s="85">
        <v>782</v>
      </c>
      <c r="L23" s="85">
        <v>23440</v>
      </c>
      <c r="M23" s="86">
        <v>2</v>
      </c>
      <c r="N23" s="86">
        <v>60</v>
      </c>
      <c r="O23" s="85">
        <v>9</v>
      </c>
      <c r="P23" s="85">
        <v>0</v>
      </c>
      <c r="Q23" s="87">
        <v>4</v>
      </c>
      <c r="R23" s="85">
        <v>0</v>
      </c>
      <c r="S23" s="85">
        <v>9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2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2</v>
      </c>
      <c r="L24" s="85">
        <v>20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18</v>
      </c>
      <c r="E25" s="90">
        <v>0</v>
      </c>
      <c r="F25" s="90">
        <v>0</v>
      </c>
      <c r="G25" s="90">
        <v>1</v>
      </c>
      <c r="H25" s="90">
        <v>4</v>
      </c>
      <c r="I25" s="90">
        <v>0</v>
      </c>
      <c r="J25" s="90">
        <v>0</v>
      </c>
      <c r="K25" s="91">
        <v>17</v>
      </c>
      <c r="L25" s="91">
        <v>510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65</v>
      </c>
      <c r="E26" s="68"/>
      <c r="F26" s="92"/>
      <c r="G26" s="68"/>
      <c r="H26" s="92"/>
      <c r="I26" s="93">
        <v>65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1</v>
      </c>
      <c r="E27" s="71">
        <v>0</v>
      </c>
      <c r="F27" s="95"/>
      <c r="G27" s="71">
        <v>0</v>
      </c>
      <c r="H27" s="95"/>
      <c r="I27" s="96">
        <v>0</v>
      </c>
      <c r="J27" s="95"/>
      <c r="K27" s="71">
        <v>1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>
        <f>','!N7</f>
        <v>0</v>
      </c>
      <c r="L8" s="188"/>
      <c r="M8" s="188"/>
      <c r="N8" s="170"/>
      <c r="O8" s="184" t="s">
        <v>4</v>
      </c>
      <c r="P8" s="189" t="str">
        <f>','!T6</f>
        <v>1er. Semestre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CAMANA CARAVELLI</v>
      </c>
      <c r="E10" s="186"/>
      <c r="F10" s="188"/>
      <c r="G10" s="188"/>
      <c r="H10" s="170"/>
      <c r="I10" s="187" t="s">
        <v>8</v>
      </c>
      <c r="J10" s="187"/>
      <c r="K10" s="190">
        <f>','!N9</f>
        <v>0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1816</v>
      </c>
      <c r="F14" s="194">
        <f t="shared" ref="F14:P14" si="0">F15+F17+F19+F21+F23+F25+F27+F29+F30+F31+F32+F33+F34</f>
        <v>6333</v>
      </c>
      <c r="G14" s="192">
        <f t="shared" si="0"/>
        <v>54</v>
      </c>
      <c r="H14" s="192">
        <f t="shared" si="0"/>
        <v>88</v>
      </c>
      <c r="I14" s="192">
        <f t="shared" si="0"/>
        <v>1022</v>
      </c>
      <c r="J14" s="192">
        <f t="shared" si="0"/>
        <v>3021</v>
      </c>
      <c r="K14" s="192">
        <f t="shared" si="0"/>
        <v>738</v>
      </c>
      <c r="L14" s="192">
        <f t="shared" si="0"/>
        <v>3207</v>
      </c>
      <c r="M14" s="192">
        <f t="shared" si="0"/>
        <v>2</v>
      </c>
      <c r="N14" s="192">
        <f t="shared" si="0"/>
        <v>17</v>
      </c>
      <c r="O14" s="192">
        <f t="shared" si="0"/>
        <v>253</v>
      </c>
      <c r="P14" s="193">
        <f t="shared" si="0"/>
        <v>1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53</v>
      </c>
      <c r="F15" s="197">
        <f>SUM(H15,J15,L15,N15)</f>
        <v>94</v>
      </c>
      <c r="G15" s="198">
        <f>','!E18</f>
        <v>1</v>
      </c>
      <c r="H15" s="198">
        <f>','!E19</f>
        <v>4</v>
      </c>
      <c r="I15" s="198">
        <f>','!E20</f>
        <v>25</v>
      </c>
      <c r="J15" s="198">
        <f>','!E21</f>
        <v>51</v>
      </c>
      <c r="K15" s="198">
        <f>','!E22</f>
        <v>27</v>
      </c>
      <c r="L15" s="198">
        <f>','!E23</f>
        <v>39</v>
      </c>
      <c r="M15" s="199"/>
      <c r="N15" s="199"/>
      <c r="O15" s="198">
        <v>10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53</v>
      </c>
      <c r="F16" s="201">
        <f>SUM(H16,J16,L16,N16)</f>
        <v>4</v>
      </c>
      <c r="G16" s="202">
        <f>','!F18</f>
        <v>1</v>
      </c>
      <c r="H16" s="202">
        <f>','!F19</f>
        <v>0</v>
      </c>
      <c r="I16" s="202">
        <f>','!F20</f>
        <v>25</v>
      </c>
      <c r="J16" s="202">
        <f>','!F21</f>
        <v>3</v>
      </c>
      <c r="K16" s="202">
        <f>','!F22</f>
        <v>27</v>
      </c>
      <c r="L16" s="202">
        <f>','!F23</f>
        <v>1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294</v>
      </c>
      <c r="F17" s="205">
        <f t="shared" ref="F17:F28" si="1">SUM(H17,J17,L17,N17)</f>
        <v>968</v>
      </c>
      <c r="G17" s="205">
        <f>','!G18</f>
        <v>6</v>
      </c>
      <c r="H17" s="205">
        <f>','!G19</f>
        <v>5</v>
      </c>
      <c r="I17" s="205">
        <f>','!G20</f>
        <v>154</v>
      </c>
      <c r="J17" s="205">
        <f>','!G21</f>
        <v>386</v>
      </c>
      <c r="K17" s="205">
        <f>','!G22</f>
        <v>134</v>
      </c>
      <c r="L17" s="205">
        <f>','!G23</f>
        <v>577</v>
      </c>
      <c r="M17" s="206"/>
      <c r="N17" s="206"/>
      <c r="O17" s="207">
        <v>32</v>
      </c>
      <c r="P17" s="208">
        <f>','!G27</f>
        <v>0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294</v>
      </c>
      <c r="F18" s="209">
        <f t="shared" si="1"/>
        <v>3872</v>
      </c>
      <c r="G18" s="209">
        <f>','!H18</f>
        <v>6</v>
      </c>
      <c r="H18" s="209">
        <f>','!H19</f>
        <v>20</v>
      </c>
      <c r="I18" s="209">
        <f>','!H20</f>
        <v>154</v>
      </c>
      <c r="J18" s="209">
        <f>','!H21</f>
        <v>1544</v>
      </c>
      <c r="K18" s="209">
        <f>','!H22</f>
        <v>134</v>
      </c>
      <c r="L18" s="209">
        <f>','!H23</f>
        <v>2308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386</v>
      </c>
      <c r="F19" s="209">
        <f>SUM(H19,J19,L19,N19)</f>
        <v>1038</v>
      </c>
      <c r="G19" s="212">
        <v>14</v>
      </c>
      <c r="H19" s="213">
        <v>14</v>
      </c>
      <c r="I19" s="212">
        <v>229</v>
      </c>
      <c r="J19" s="213">
        <v>616</v>
      </c>
      <c r="K19" s="214">
        <v>143</v>
      </c>
      <c r="L19" s="213">
        <v>408</v>
      </c>
      <c r="M19" s="203"/>
      <c r="N19" s="203"/>
      <c r="O19" s="215">
        <v>39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386</v>
      </c>
      <c r="F20" s="209">
        <f t="shared" si="1"/>
        <v>1038</v>
      </c>
      <c r="G20" s="213">
        <v>14</v>
      </c>
      <c r="H20" s="213">
        <v>14</v>
      </c>
      <c r="I20" s="213">
        <v>229</v>
      </c>
      <c r="J20" s="213">
        <v>616</v>
      </c>
      <c r="K20" s="217">
        <v>143</v>
      </c>
      <c r="L20" s="213">
        <v>408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413</v>
      </c>
      <c r="F21" s="209">
        <f t="shared" si="1"/>
        <v>2794</v>
      </c>
      <c r="G21" s="218">
        <v>14</v>
      </c>
      <c r="H21" s="209">
        <v>54</v>
      </c>
      <c r="I21" s="218">
        <v>251</v>
      </c>
      <c r="J21" s="209">
        <v>1385</v>
      </c>
      <c r="K21" s="218">
        <v>148</v>
      </c>
      <c r="L21" s="209">
        <v>1355</v>
      </c>
      <c r="M21" s="203"/>
      <c r="N21" s="203"/>
      <c r="O21" s="215">
        <v>111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413</v>
      </c>
      <c r="F22" s="209">
        <f t="shared" si="1"/>
        <v>2794</v>
      </c>
      <c r="G22" s="209">
        <v>14</v>
      </c>
      <c r="H22" s="209">
        <v>54</v>
      </c>
      <c r="I22" s="209">
        <v>251</v>
      </c>
      <c r="J22" s="209">
        <v>1385</v>
      </c>
      <c r="K22" s="209">
        <v>148</v>
      </c>
      <c r="L22" s="209">
        <v>1355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97</v>
      </c>
      <c r="F23" s="201">
        <f t="shared" si="1"/>
        <v>60</v>
      </c>
      <c r="G23" s="215">
        <v>1</v>
      </c>
      <c r="H23" s="215">
        <v>1</v>
      </c>
      <c r="I23" s="215">
        <v>67</v>
      </c>
      <c r="J23" s="215">
        <v>37</v>
      </c>
      <c r="K23" s="215">
        <v>29</v>
      </c>
      <c r="L23" s="215">
        <v>22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97</v>
      </c>
      <c r="F24" s="219">
        <f t="shared" si="1"/>
        <v>4</v>
      </c>
      <c r="G24" s="220">
        <v>1</v>
      </c>
      <c r="H24" s="220">
        <v>0</v>
      </c>
      <c r="I24" s="220">
        <v>67</v>
      </c>
      <c r="J24" s="220">
        <v>3</v>
      </c>
      <c r="K24" s="220">
        <v>29</v>
      </c>
      <c r="L24" s="220">
        <v>1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516</v>
      </c>
      <c r="F25" s="218">
        <f t="shared" si="1"/>
        <v>1346</v>
      </c>
      <c r="G25" s="218">
        <f>','!K18</f>
        <v>18</v>
      </c>
      <c r="H25" s="218">
        <f>','!K19</f>
        <v>10</v>
      </c>
      <c r="I25" s="218">
        <f>','!K20</f>
        <v>266</v>
      </c>
      <c r="J25" s="218">
        <f>','!K21</f>
        <v>537</v>
      </c>
      <c r="K25" s="218">
        <f>','!K22</f>
        <v>230</v>
      </c>
      <c r="L25" s="218">
        <f>','!K23</f>
        <v>782</v>
      </c>
      <c r="M25" s="214">
        <f>','!K24</f>
        <v>2</v>
      </c>
      <c r="N25" s="214">
        <f>','!K25</f>
        <v>17</v>
      </c>
      <c r="O25" s="214">
        <v>60</v>
      </c>
      <c r="P25" s="223">
        <f>','!K27</f>
        <v>1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5160</v>
      </c>
      <c r="F26" s="209">
        <f t="shared" si="1"/>
        <v>40340</v>
      </c>
      <c r="G26" s="209">
        <f>','!L18</f>
        <v>180</v>
      </c>
      <c r="H26" s="209">
        <f>','!L19</f>
        <v>300</v>
      </c>
      <c r="I26" s="209">
        <f>','!L20</f>
        <v>2660</v>
      </c>
      <c r="J26" s="209">
        <f>','!L21</f>
        <v>16090</v>
      </c>
      <c r="K26" s="209">
        <f>','!L22</f>
        <v>2300</v>
      </c>
      <c r="L26" s="209">
        <f>','!L23</f>
        <v>23440</v>
      </c>
      <c r="M26" s="217">
        <f>','!L24</f>
        <v>20</v>
      </c>
      <c r="N26" s="217">
        <f>','!L25</f>
        <v>510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7</v>
      </c>
      <c r="F27" s="209">
        <f t="shared" si="1"/>
        <v>2</v>
      </c>
      <c r="G27" s="217">
        <f>','!M18</f>
        <v>0</v>
      </c>
      <c r="H27" s="217">
        <f>','!M19</f>
        <v>0</v>
      </c>
      <c r="I27" s="217">
        <f>','!M20</f>
        <v>3</v>
      </c>
      <c r="J27" s="217">
        <f>','!M21</f>
        <v>0</v>
      </c>
      <c r="K27" s="217">
        <f>','!M22</f>
        <v>4</v>
      </c>
      <c r="L27" s="217">
        <f>','!M23</f>
        <v>2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70</v>
      </c>
      <c r="F28" s="209">
        <f t="shared" si="1"/>
        <v>60</v>
      </c>
      <c r="G28" s="217">
        <f>','!N18</f>
        <v>0</v>
      </c>
      <c r="H28" s="217">
        <f>','!N19</f>
        <v>0</v>
      </c>
      <c r="I28" s="217">
        <f>','!N20</f>
        <v>30</v>
      </c>
      <c r="J28" s="217">
        <f>','!N21</f>
        <v>0</v>
      </c>
      <c r="K28" s="217">
        <f>','!N22</f>
        <v>40</v>
      </c>
      <c r="L28" s="217">
        <f>','!N23</f>
        <v>60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3</v>
      </c>
      <c r="F29" s="209">
        <f t="shared" ref="F29:F34" si="4">SUM(H29,J29,L29,N29)</f>
        <v>12</v>
      </c>
      <c r="G29" s="210"/>
      <c r="H29" s="210"/>
      <c r="I29" s="217">
        <f>','!O20</f>
        <v>0</v>
      </c>
      <c r="J29" s="217">
        <f>','!O21</f>
        <v>3</v>
      </c>
      <c r="K29" s="217">
        <f>','!O22</f>
        <v>3</v>
      </c>
      <c r="L29" s="217">
        <f>','!O23</f>
        <v>9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36</v>
      </c>
      <c r="F31" s="209">
        <f t="shared" si="4"/>
        <v>8</v>
      </c>
      <c r="G31" s="217">
        <f>','!Q18</f>
        <v>0</v>
      </c>
      <c r="H31" s="217">
        <f>','!Q$19</f>
        <v>0</v>
      </c>
      <c r="I31" s="217">
        <f>','!$Q20</f>
        <v>21</v>
      </c>
      <c r="J31" s="217">
        <f>','!$Q21</f>
        <v>4</v>
      </c>
      <c r="K31" s="217">
        <f>','!$Q22</f>
        <v>15</v>
      </c>
      <c r="L31" s="217">
        <f>','!$Q23</f>
        <v>4</v>
      </c>
      <c r="M31" s="210"/>
      <c r="N31" s="210"/>
      <c r="O31" s="217">
        <v>1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9</v>
      </c>
      <c r="F33" s="209">
        <f t="shared" si="4"/>
        <v>11</v>
      </c>
      <c r="G33" s="217">
        <f>','!S18</f>
        <v>0</v>
      </c>
      <c r="H33" s="217">
        <f>','!S$19</f>
        <v>0</v>
      </c>
      <c r="I33" s="217">
        <f>','!$S20</f>
        <v>5</v>
      </c>
      <c r="J33" s="217">
        <f>','!$S21</f>
        <v>2</v>
      </c>
      <c r="K33" s="217">
        <f>','!$S22</f>
        <v>4</v>
      </c>
      <c r="L33" s="217">
        <f>','!$S23</f>
        <v>9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2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1</v>
      </c>
      <c r="J34" s="225">
        <f>','!$T21</f>
        <v>0</v>
      </c>
      <c r="K34" s="225">
        <f>','!$T22</f>
        <v>1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37</v>
      </c>
      <c r="E37" s="228">
        <v>20</v>
      </c>
      <c r="F37" s="229">
        <v>13</v>
      </c>
      <c r="G37" s="161"/>
      <c r="H37" s="423"/>
      <c r="I37" s="424"/>
      <c r="J37" s="225">
        <v>23</v>
      </c>
      <c r="K37" s="227">
        <v>24</v>
      </c>
      <c r="L37" s="161"/>
      <c r="M37" s="426"/>
      <c r="N37" s="225">
        <v>110</v>
      </c>
      <c r="O37" s="227">
        <v>1413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942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431</v>
      </c>
      <c r="E42" s="212">
        <v>253</v>
      </c>
      <c r="F42" s="212">
        <v>2543</v>
      </c>
      <c r="G42" s="212">
        <v>231</v>
      </c>
      <c r="H42" s="212">
        <v>2192</v>
      </c>
      <c r="I42" s="212">
        <v>292</v>
      </c>
      <c r="J42" s="212">
        <f t="shared" ref="J42:K46" si="5">+D42+F42+H42</f>
        <v>5166</v>
      </c>
      <c r="K42" s="233">
        <f t="shared" si="5"/>
        <v>776</v>
      </c>
      <c r="L42" s="161"/>
      <c r="M42" s="433" t="s">
        <v>62</v>
      </c>
      <c r="N42" s="413"/>
      <c r="O42" s="413"/>
      <c r="P42" s="231">
        <v>942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23</v>
      </c>
      <c r="G43" s="202">
        <v>0</v>
      </c>
      <c r="H43" s="202">
        <v>87</v>
      </c>
      <c r="I43" s="202">
        <v>0</v>
      </c>
      <c r="J43" s="202">
        <f t="shared" si="5"/>
        <v>110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942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431</v>
      </c>
      <c r="E44" s="236">
        <f t="shared" ref="E44:K44" si="6">E42+E43</f>
        <v>253</v>
      </c>
      <c r="F44" s="236">
        <f t="shared" si="6"/>
        <v>2566</v>
      </c>
      <c r="G44" s="236">
        <f t="shared" si="6"/>
        <v>231</v>
      </c>
      <c r="H44" s="236">
        <f t="shared" si="6"/>
        <v>2279</v>
      </c>
      <c r="I44" s="236">
        <f t="shared" si="6"/>
        <v>292</v>
      </c>
      <c r="J44" s="236">
        <f t="shared" si="6"/>
        <v>5276</v>
      </c>
      <c r="K44" s="237">
        <f t="shared" si="6"/>
        <v>776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442</v>
      </c>
      <c r="E45" s="212">
        <v>361</v>
      </c>
      <c r="F45" s="212">
        <v>1809</v>
      </c>
      <c r="G45" s="212">
        <v>239</v>
      </c>
      <c r="H45" s="212">
        <v>2122</v>
      </c>
      <c r="I45" s="212">
        <v>705</v>
      </c>
      <c r="J45" s="212">
        <f t="shared" si="5"/>
        <v>4373</v>
      </c>
      <c r="K45" s="233">
        <f t="shared" si="5"/>
        <v>1305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36</v>
      </c>
      <c r="E46" s="238">
        <v>19</v>
      </c>
      <c r="F46" s="238">
        <v>93</v>
      </c>
      <c r="G46" s="238">
        <v>13</v>
      </c>
      <c r="H46" s="238">
        <v>182</v>
      </c>
      <c r="I46" s="238">
        <v>35</v>
      </c>
      <c r="J46" s="228">
        <f t="shared" si="5"/>
        <v>311</v>
      </c>
      <c r="K46" s="239">
        <f t="shared" si="5"/>
        <v>67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H14" sqref="H14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162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1816</v>
      </c>
      <c r="G15" s="269">
        <f>G17+G19+G21+G23+G25+G27+G29+G31+G32+G33+G34+G35+G36</f>
        <v>6333</v>
      </c>
      <c r="H15" s="270">
        <f>H17+H19+H21+H23+H25+H27+H29+H31+H32+H33+H34+H35+H36</f>
        <v>54</v>
      </c>
      <c r="I15" s="270">
        <f t="shared" ref="I15:M15" si="0">I17+I19+I21+I23+I25+I27+I29+I31+I32+I33+I34+I35+I36</f>
        <v>88</v>
      </c>
      <c r="J15" s="270">
        <f t="shared" si="0"/>
        <v>1022</v>
      </c>
      <c r="K15" s="270">
        <f t="shared" si="0"/>
        <v>3021</v>
      </c>
      <c r="L15" s="270">
        <f t="shared" si="0"/>
        <v>738</v>
      </c>
      <c r="M15" s="270">
        <f t="shared" si="0"/>
        <v>3207</v>
      </c>
      <c r="N15" s="270">
        <f>N27+N29</f>
        <v>2</v>
      </c>
      <c r="O15" s="270">
        <f>O27+O29</f>
        <v>17</v>
      </c>
      <c r="P15" s="270">
        <f>P17+P19+P21+P23+P25+P27+P29+P34+P35+P36</f>
        <v>252</v>
      </c>
      <c r="Q15" s="270">
        <f>Q17+Q19+Q21+Q23+Q25+Q27+Q29+Q31+Q32+Q33+Q34+Q35+Q36</f>
        <v>1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6473</v>
      </c>
      <c r="G16" s="269">
        <f>G18+G20+G22+G24+G26+G28+G30</f>
        <v>48112</v>
      </c>
      <c r="H16" s="270">
        <f>H18+H20+H22+H24+H26+H28+H30</f>
        <v>216</v>
      </c>
      <c r="I16" s="270">
        <f t="shared" ref="I16:M16" si="1">I18+I20+I22+I24+I26+I28+I30</f>
        <v>388</v>
      </c>
      <c r="J16" s="270">
        <f t="shared" si="1"/>
        <v>3416</v>
      </c>
      <c r="K16" s="270">
        <f t="shared" si="1"/>
        <v>19641</v>
      </c>
      <c r="L16" s="270">
        <f t="shared" si="1"/>
        <v>2821</v>
      </c>
      <c r="M16" s="270">
        <f t="shared" si="1"/>
        <v>27573</v>
      </c>
      <c r="N16" s="270">
        <f>N28+N30</f>
        <v>20</v>
      </c>
      <c r="O16" s="270">
        <f>O28+O30</f>
        <v>510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53</v>
      </c>
      <c r="G17" s="272">
        <f>I17+K17+M17</f>
        <v>94</v>
      </c>
      <c r="H17" s="273">
        <f>',,'!G15</f>
        <v>1</v>
      </c>
      <c r="I17" s="274">
        <f>',,'!H15</f>
        <v>4</v>
      </c>
      <c r="J17" s="273">
        <f>',,'!I15</f>
        <v>25</v>
      </c>
      <c r="K17" s="274">
        <f>',,'!J15</f>
        <v>51</v>
      </c>
      <c r="L17" s="273">
        <f>',,'!K15</f>
        <v>27</v>
      </c>
      <c r="M17" s="274">
        <f>',,'!L15</f>
        <v>39</v>
      </c>
      <c r="N17" s="271"/>
      <c r="O17" s="271"/>
      <c r="P17" s="275">
        <f>',,'!O15</f>
        <v>10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53</v>
      </c>
      <c r="G18" s="272">
        <f t="shared" si="2"/>
        <v>4</v>
      </c>
      <c r="H18" s="274">
        <f>',,'!G16</f>
        <v>1</v>
      </c>
      <c r="I18" s="274">
        <f>',,'!H16</f>
        <v>0</v>
      </c>
      <c r="J18" s="274">
        <f>',,'!I16</f>
        <v>25</v>
      </c>
      <c r="K18" s="274">
        <f>',,'!J16</f>
        <v>3</v>
      </c>
      <c r="L18" s="274">
        <f>',,'!K16</f>
        <v>27</v>
      </c>
      <c r="M18" s="274">
        <f>',,'!L16</f>
        <v>1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294</v>
      </c>
      <c r="G19" s="272">
        <f t="shared" si="2"/>
        <v>968</v>
      </c>
      <c r="H19" s="274">
        <f>',,'!G17</f>
        <v>6</v>
      </c>
      <c r="I19" s="274">
        <f>',,'!H17</f>
        <v>5</v>
      </c>
      <c r="J19" s="274">
        <f>',,'!I17</f>
        <v>154</v>
      </c>
      <c r="K19" s="274">
        <f>',,'!J17</f>
        <v>386</v>
      </c>
      <c r="L19" s="274">
        <f>',,'!K17</f>
        <v>134</v>
      </c>
      <c r="M19" s="274">
        <f>',,'!L17</f>
        <v>577</v>
      </c>
      <c r="N19" s="271"/>
      <c r="O19" s="271"/>
      <c r="P19" s="275">
        <f>',,'!O17</f>
        <v>32</v>
      </c>
      <c r="Q19" s="275">
        <f>',,'!P17</f>
        <v>0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294</v>
      </c>
      <c r="G20" s="272">
        <f t="shared" si="2"/>
        <v>3872</v>
      </c>
      <c r="H20" s="274">
        <f>',,'!G18</f>
        <v>6</v>
      </c>
      <c r="I20" s="274">
        <f>',,'!H18</f>
        <v>20</v>
      </c>
      <c r="J20" s="274">
        <f>',,'!I18</f>
        <v>154</v>
      </c>
      <c r="K20" s="274">
        <f>',,'!J18</f>
        <v>1544</v>
      </c>
      <c r="L20" s="274">
        <f>',,'!K18</f>
        <v>134</v>
      </c>
      <c r="M20" s="274">
        <f>',,'!L18</f>
        <v>2308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413</v>
      </c>
      <c r="G21" s="272">
        <f t="shared" si="2"/>
        <v>2794</v>
      </c>
      <c r="H21" s="274">
        <f>',,'!G21</f>
        <v>14</v>
      </c>
      <c r="I21" s="274">
        <f>',,'!H21</f>
        <v>54</v>
      </c>
      <c r="J21" s="274">
        <f>',,'!I21</f>
        <v>251</v>
      </c>
      <c r="K21" s="274">
        <f>',,'!J21</f>
        <v>1385</v>
      </c>
      <c r="L21" s="274">
        <f>',,'!K21</f>
        <v>148</v>
      </c>
      <c r="M21" s="274">
        <f>',,'!L21</f>
        <v>1355</v>
      </c>
      <c r="N21" s="271"/>
      <c r="O21" s="271"/>
      <c r="P21" s="275">
        <f>',,'!O21</f>
        <v>111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413</v>
      </c>
      <c r="G22" s="272">
        <f t="shared" si="2"/>
        <v>2794</v>
      </c>
      <c r="H22" s="274">
        <f>',,'!G22</f>
        <v>14</v>
      </c>
      <c r="I22" s="274">
        <f>',,'!H22</f>
        <v>54</v>
      </c>
      <c r="J22" s="274">
        <f>',,'!I22</f>
        <v>251</v>
      </c>
      <c r="K22" s="274">
        <f>',,'!J22</f>
        <v>1385</v>
      </c>
      <c r="L22" s="274">
        <f>',,'!K22</f>
        <v>148</v>
      </c>
      <c r="M22" s="274">
        <f>',,'!L22</f>
        <v>1355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386</v>
      </c>
      <c r="G23" s="272">
        <f t="shared" si="2"/>
        <v>1038</v>
      </c>
      <c r="H23" s="274">
        <f>',,'!G19</f>
        <v>14</v>
      </c>
      <c r="I23" s="274">
        <f>',,'!H19</f>
        <v>14</v>
      </c>
      <c r="J23" s="274">
        <f>',,'!I19</f>
        <v>229</v>
      </c>
      <c r="K23" s="274">
        <f>',,'!J19</f>
        <v>616</v>
      </c>
      <c r="L23" s="274">
        <f>',,'!K19</f>
        <v>143</v>
      </c>
      <c r="M23" s="274">
        <f>',,'!L19</f>
        <v>408</v>
      </c>
      <c r="N23" s="271"/>
      <c r="O23" s="271"/>
      <c r="P23" s="275">
        <f>',,'!O19</f>
        <v>39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386</v>
      </c>
      <c r="G24" s="272">
        <f t="shared" si="2"/>
        <v>1038</v>
      </c>
      <c r="H24" s="274">
        <f>',,'!G20</f>
        <v>14</v>
      </c>
      <c r="I24" s="274">
        <f>',,'!H20</f>
        <v>14</v>
      </c>
      <c r="J24" s="274">
        <f>',,'!I20</f>
        <v>229</v>
      </c>
      <c r="K24" s="274">
        <f>',,'!J20</f>
        <v>616</v>
      </c>
      <c r="L24" s="274">
        <f>',,'!K20</f>
        <v>143</v>
      </c>
      <c r="M24" s="274">
        <f>',,'!L20</f>
        <v>408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97</v>
      </c>
      <c r="G25" s="272">
        <f t="shared" si="2"/>
        <v>60</v>
      </c>
      <c r="H25" s="274">
        <f>',,'!G23</f>
        <v>1</v>
      </c>
      <c r="I25" s="274">
        <f>',,'!H23</f>
        <v>1</v>
      </c>
      <c r="J25" s="274">
        <f>',,'!I23</f>
        <v>67</v>
      </c>
      <c r="K25" s="274">
        <f>',,'!J23</f>
        <v>37</v>
      </c>
      <c r="L25" s="274">
        <f>',,'!K23</f>
        <v>29</v>
      </c>
      <c r="M25" s="274">
        <f>',,'!L23</f>
        <v>22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97</v>
      </c>
      <c r="G26" s="272">
        <f t="shared" si="2"/>
        <v>4</v>
      </c>
      <c r="H26" s="274">
        <f>',,'!G24</f>
        <v>1</v>
      </c>
      <c r="I26" s="274">
        <f>',,'!H24</f>
        <v>0</v>
      </c>
      <c r="J26" s="274">
        <f>',,'!I24</f>
        <v>67</v>
      </c>
      <c r="K26" s="274">
        <f>',,'!J24</f>
        <v>3</v>
      </c>
      <c r="L26" s="274">
        <f>',,'!K24</f>
        <v>29</v>
      </c>
      <c r="M26" s="274">
        <f>',,'!L24</f>
        <v>1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516</v>
      </c>
      <c r="G27" s="272">
        <f t="shared" si="3"/>
        <v>1346</v>
      </c>
      <c r="H27" s="274">
        <f>',,'!G25</f>
        <v>18</v>
      </c>
      <c r="I27" s="274">
        <f>',,'!H25</f>
        <v>10</v>
      </c>
      <c r="J27" s="274">
        <f>',,'!I25</f>
        <v>266</v>
      </c>
      <c r="K27" s="274">
        <f>',,'!J25</f>
        <v>537</v>
      </c>
      <c r="L27" s="274">
        <f>',,'!K25</f>
        <v>230</v>
      </c>
      <c r="M27" s="274">
        <f>',,'!L25</f>
        <v>782</v>
      </c>
      <c r="N27" s="275">
        <f>',,'!M25</f>
        <v>2</v>
      </c>
      <c r="O27" s="275">
        <f>',,'!N25</f>
        <v>17</v>
      </c>
      <c r="P27" s="275">
        <f>',,'!O25</f>
        <v>60</v>
      </c>
      <c r="Q27" s="275">
        <f>',,'!P25</f>
        <v>1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5160</v>
      </c>
      <c r="G28" s="272">
        <f t="shared" si="3"/>
        <v>40340</v>
      </c>
      <c r="H28" s="274">
        <f>',,'!G26</f>
        <v>180</v>
      </c>
      <c r="I28" s="274">
        <f>',,'!H26</f>
        <v>300</v>
      </c>
      <c r="J28" s="274">
        <f>',,'!I26</f>
        <v>2660</v>
      </c>
      <c r="K28" s="274">
        <f>',,'!J26</f>
        <v>16090</v>
      </c>
      <c r="L28" s="274">
        <f>',,'!K26</f>
        <v>2300</v>
      </c>
      <c r="M28" s="274">
        <f>',,'!L26</f>
        <v>23440</v>
      </c>
      <c r="N28" s="274">
        <f>',,'!M26</f>
        <v>20</v>
      </c>
      <c r="O28" s="274">
        <f>',,'!N26</f>
        <v>510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7</v>
      </c>
      <c r="G29" s="272">
        <f t="shared" si="3"/>
        <v>2</v>
      </c>
      <c r="H29" s="274">
        <f>',,'!G27</f>
        <v>0</v>
      </c>
      <c r="I29" s="274">
        <f>',,'!H27</f>
        <v>0</v>
      </c>
      <c r="J29" s="274">
        <f>',,'!I27</f>
        <v>3</v>
      </c>
      <c r="K29" s="274">
        <f>',,'!J27</f>
        <v>0</v>
      </c>
      <c r="L29" s="274">
        <f>',,'!K27</f>
        <v>4</v>
      </c>
      <c r="M29" s="274">
        <f>',,'!L27</f>
        <v>2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70</v>
      </c>
      <c r="G30" s="272">
        <f t="shared" si="3"/>
        <v>60</v>
      </c>
      <c r="H30" s="274">
        <f>',,'!G28</f>
        <v>0</v>
      </c>
      <c r="I30" s="274">
        <f>',,'!H28</f>
        <v>0</v>
      </c>
      <c r="J30" s="274">
        <f>',,'!I28</f>
        <v>30</v>
      </c>
      <c r="K30" s="274">
        <f>',,'!J28</f>
        <v>0</v>
      </c>
      <c r="L30" s="274">
        <f>',,'!K28</f>
        <v>40</v>
      </c>
      <c r="M30" s="274">
        <f>',,'!L28</f>
        <v>60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3</v>
      </c>
      <c r="G31" s="272">
        <f t="shared" si="2"/>
        <v>12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3</v>
      </c>
      <c r="L31" s="274">
        <f>',,'!K29</f>
        <v>3</v>
      </c>
      <c r="M31" s="274">
        <f>',,'!L29</f>
        <v>9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36</v>
      </c>
      <c r="G33" s="272">
        <f t="shared" si="2"/>
        <v>8</v>
      </c>
      <c r="H33" s="275">
        <f>',,'!G31</f>
        <v>0</v>
      </c>
      <c r="I33" s="275">
        <f>',,'!H31</f>
        <v>0</v>
      </c>
      <c r="J33" s="275">
        <f>',,'!I31</f>
        <v>21</v>
      </c>
      <c r="K33" s="275">
        <f>',,'!J31</f>
        <v>4</v>
      </c>
      <c r="L33" s="275">
        <f>',,'!K31</f>
        <v>15</v>
      </c>
      <c r="M33" s="275">
        <f>',,'!L31</f>
        <v>4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9</v>
      </c>
      <c r="G35" s="272">
        <f t="shared" si="2"/>
        <v>11</v>
      </c>
      <c r="H35" s="275">
        <f>',,'!G33</f>
        <v>0</v>
      </c>
      <c r="I35" s="275">
        <f>',,'!H33</f>
        <v>0</v>
      </c>
      <c r="J35" s="275">
        <f>',,'!I33</f>
        <v>5</v>
      </c>
      <c r="K35" s="275">
        <f>',,'!J33</f>
        <v>2</v>
      </c>
      <c r="L35" s="275">
        <f>',,'!K33</f>
        <v>4</v>
      </c>
      <c r="M35" s="275">
        <f>',,'!L33</f>
        <v>9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2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1</v>
      </c>
      <c r="K36" s="275">
        <f>',,'!J34</f>
        <v>0</v>
      </c>
      <c r="L36" s="275">
        <f>',,'!K34</f>
        <v>1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14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13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23</v>
      </c>
      <c r="F41" s="280">
        <f>',,'!K37</f>
        <v>24</v>
      </c>
      <c r="G41" s="280">
        <f>',,'!N37</f>
        <v>110</v>
      </c>
      <c r="H41" s="275">
        <f>',,'!O37</f>
        <v>1413</v>
      </c>
      <c r="I41" s="275">
        <f>',,'!D37</f>
        <v>37</v>
      </c>
      <c r="J41" s="275">
        <f>',,'!E37</f>
        <v>20</v>
      </c>
      <c r="K41" s="275">
        <f>',,'!F37</f>
        <v>13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431</v>
      </c>
      <c r="F45" s="275">
        <f>',,'!E42</f>
        <v>253</v>
      </c>
      <c r="G45" s="275">
        <f>',,'!F42</f>
        <v>2543</v>
      </c>
      <c r="H45" s="275">
        <f>',,'!G42</f>
        <v>231</v>
      </c>
      <c r="I45" s="275">
        <f>',,'!H42</f>
        <v>2192</v>
      </c>
      <c r="J45" s="275">
        <f>',,'!I42</f>
        <v>292</v>
      </c>
      <c r="K45" s="269">
        <f>E45+G45+I45</f>
        <v>5166</v>
      </c>
      <c r="L45" s="269">
        <f>F45+H45+J45</f>
        <v>776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23</v>
      </c>
      <c r="H46" s="275">
        <f>',,'!G43</f>
        <v>0</v>
      </c>
      <c r="I46" s="275">
        <f>',,'!H43</f>
        <v>87</v>
      </c>
      <c r="J46" s="275">
        <f>',,'!I43</f>
        <v>0</v>
      </c>
      <c r="K46" s="269">
        <f>E46+G46+I46</f>
        <v>110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431</v>
      </c>
      <c r="F47" s="271">
        <f>F45</f>
        <v>253</v>
      </c>
      <c r="G47" s="271">
        <f t="shared" ref="G47:L47" si="4">G45+G46</f>
        <v>2566</v>
      </c>
      <c r="H47" s="271">
        <f t="shared" si="4"/>
        <v>231</v>
      </c>
      <c r="I47" s="271">
        <f t="shared" si="4"/>
        <v>2279</v>
      </c>
      <c r="J47" s="271">
        <f t="shared" si="4"/>
        <v>292</v>
      </c>
      <c r="K47" s="271">
        <f t="shared" si="4"/>
        <v>5276</v>
      </c>
      <c r="L47" s="271">
        <f t="shared" si="4"/>
        <v>776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442</v>
      </c>
      <c r="F48" s="274">
        <f>',,'!E45</f>
        <v>361</v>
      </c>
      <c r="G48" s="274">
        <f>',,'!F45</f>
        <v>1809</v>
      </c>
      <c r="H48" s="274">
        <f>',,'!G45</f>
        <v>239</v>
      </c>
      <c r="I48" s="274">
        <f>',,'!H45</f>
        <v>2122</v>
      </c>
      <c r="J48" s="274">
        <f>',,'!I45</f>
        <v>705</v>
      </c>
      <c r="K48" s="269">
        <f>E48+G48+I48</f>
        <v>4373</v>
      </c>
      <c r="L48" s="269">
        <f>F48+H48+J48</f>
        <v>1305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36</v>
      </c>
      <c r="F49" s="274">
        <f>',,'!E46</f>
        <v>19</v>
      </c>
      <c r="G49" s="274">
        <f>',,'!F46</f>
        <v>93</v>
      </c>
      <c r="H49" s="274">
        <f>',,'!G46</f>
        <v>13</v>
      </c>
      <c r="I49" s="274">
        <f>',,'!H46</f>
        <v>182</v>
      </c>
      <c r="J49" s="274">
        <f>',,'!I46</f>
        <v>35</v>
      </c>
      <c r="K49" s="269">
        <f>E49+G49+I49</f>
        <v>311</v>
      </c>
      <c r="L49" s="269">
        <f>F49+H49+J49</f>
        <v>67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942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942</v>
      </c>
      <c r="J53" s="242"/>
      <c r="K53" s="446" t="s">
        <v>155</v>
      </c>
      <c r="L53" s="446"/>
      <c r="M53" s="446"/>
      <c r="N53" s="446"/>
      <c r="O53" s="299">
        <v>1513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942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2017-11-27T22:52:40Z</dcterms:modified>
</cp:coreProperties>
</file>